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state="hidden" r:id="rId10"/>
    <sheet name="财拨总表（引用）" sheetId="11" state="hidden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'收支预算总表'!$A$1:$D$23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'财拨收支总表'!$A$1:$F$18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'一般公共预算基本支出表'!$A$1:$E$52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<sst xmlns="http://schemas.openxmlformats.org/spreadsheetml/2006/main" count="252" uniqueCount="164">
  <si>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</si>
  <si>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</si>
  <si>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</si>
  <si>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</si>
  <si>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</si>
  <si>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</si>
  <si>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</si>
  <si>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</si>
  <si>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</si>
  <si>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填报单位:108001纪委本级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</si>
  <si>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</si>
  <si>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</si>
  <si>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</si>
  <si>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</si>
  <si>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</si>
  <si>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</si>
  <si>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</si>
  <si>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</si>
  <si>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</si>
  <si>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</si>
  <si>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</si>
  <si>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</si>
  <si>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</si>
  <si>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</si>
  <si>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</si>
  <si>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</si>
  <si>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</si>
  <si>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</si>
  <si>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</si>
  <si>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</si>
  <si>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</si>
  <si>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</si>
  <si>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</si>
  <si>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</si>
  <si>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</si>
  <si>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</si>
  <si>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</si>
  <si>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</si>
  <si>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</si>
  <si>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</si>
  <si>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</si>
  <si>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</si>
  <si>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</si>
  <si>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</si>
  <si>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</si>
  <si>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</si>
  <si>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</si>
  <si>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</si>
  <si>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</si>
  <si>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</si>
  <si>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</si>
  <si>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</si>
  <si>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</si>
  <si>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</si>
  <si>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11</t>
  </si>
  <si>
    <t>　纪检监察事务</t>
  </si>
  <si>
    <t>　　2011101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</si>
  <si>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</si>
  <si>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</si>
  <si>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</si>
  <si>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</si>
  <si>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</si>
  <si>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</si>
  <si>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</si>
  <si>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</si>
  <si>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</si>
  <si>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</si>
  <si>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</si>
  <si>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</si>
  <si>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</si>
  <si>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</si>
  <si>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</si>
  <si>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</si>
  <si>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</si>
  <si>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</si>
  <si>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</si>
  <si>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</si>
  <si>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</si>
  <si>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</si>
  <si>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</si>
  <si>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</si>
  <si>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</si>
  <si>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</si>
  <si>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</si>
  <si>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</si>
  <si>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</si>
  <si>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</si>
  <si>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</si>
  <si>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</si>
  <si>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</si>
  <si>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</si>
  <si>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</si>
  <si>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</si>
  <si>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行政单位津补贴</t>
  </si>
  <si>
    <t>3010202</t>
  </si>
  <si>
    <t>　特殊岗位津贴</t>
  </si>
  <si>
    <t>30108</t>
  </si>
  <si>
    <t>　机关事业单位基本养老保险缴费</t>
  </si>
  <si>
    <t>30110</t>
  </si>
  <si>
    <t>　职工基本医疗保险缴费</t>
  </si>
  <si>
    <t>3011201</t>
  </si>
  <si>
    <t>　工伤保险</t>
  </si>
  <si>
    <t>3011202</t>
  </si>
  <si>
    <t>　生育保险</t>
  </si>
  <si>
    <t>3011203</t>
  </si>
  <si>
    <t>　失业保险</t>
  </si>
  <si>
    <t>3011205</t>
  </si>
  <si>
    <t>　大病医保</t>
  </si>
  <si>
    <t>30113</t>
  </si>
  <si>
    <t>　住房公积金</t>
  </si>
  <si>
    <t>3019902</t>
  </si>
  <si>
    <t>　十三月奖金_绩效工资总量补差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</si>
  <si>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</si>
  <si>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</si>
  <si>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</si>
  <si>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</si>
  <si>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</si>
  <si>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</si>
  <si>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</si>
  <si>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</si>
  <si>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</si>
  <si>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</si>
  <si>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</si>
  <si>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</si>
  <si>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</si>
  <si>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</si>
  <si>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</si>
  <si>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</si>
  <si>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</si>
  <si>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</si>
  <si>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</si>
  <si>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</si>
  <si>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</si>
  <si>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</si>
  <si>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</si>
  <si>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</si>
  <si>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</si>
  <si>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</si>
  <si>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</si>
  <si>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</si>
  <si>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</si>
  <si>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3029901</t>
  </si>
  <si>
    <t>3029902</t>
  </si>
  <si>
    <t>对个人和家庭的补助</t>
  </si>
  <si>
    <t>3030202</t>
  </si>
  <si>
    <t>　退休干部活动费</t>
  </si>
  <si>
    <t>30307</t>
  </si>
  <si>
    <t>　医疗费补助</t>
  </si>
  <si>
    <t>30309</t>
  </si>
  <si>
    <t>　奖励金</t>
  </si>
  <si>
    <t>3039901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</si>
  <si>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</si>
  <si>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</si>
  <si>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</si>
  <si>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</si>
  <si>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</si>
  <si>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</si>
  <si>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</si>
  <si>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108</t>
  </si>
  <si>
    <t>纪委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</si>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</sst>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3">
      <selection activeCell="A1" sqref="A1"/>
    </sheetView>
  </sheetViews>
  <sheetFormatPr defaultColWidth="8.8515625" defaultRowHeight="12.75" customHeight="1"/>
  <cols>
    <col min="1" max="16384" width="9.140625" style="1" customWidth="1"/>
  </cols>
  <sheetData>
    <row r="1" spans="1:21" s="1" customFormat="1" ht="14.2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4.2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1.7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1.7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1.7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1.7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1.7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4.2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4.2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4.25"/>
    <row r="19" s="1" customFormat="1" ht="16.5" customHeight="1"/>
    <row r="20" s="1" customFormat="1" ht="21.75">
      <c r="J20" s="66"/>
    </row>
    <row r="21" s="1" customFormat="1" ht="14.25"/>
    <row r="22" s="1" customFormat="1" ht="14.25"/>
    <row r="23" s="1" customFormat="1" ht="30" customHeight="1"/>
    <row r="24" s="1" customFormat="1" ht="14.25"/>
    <row r="25" s="1" customFormat="1" ht="14.25"/>
    <row r="26" s="1" customFormat="1" ht="14.2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161</v>
      </c>
      <c r="B2" s="2"/>
      <c r="C2" s="2"/>
    </row>
    <row r="3" s="1" customFormat="1" ht="17.25" customHeight="1"/>
    <row r="4" spans="1:3" s="1" customFormat="1" ht="15.75" customHeight="1">
      <c r="A4" s="3" t="s">
        <v>162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26348053.4</v>
      </c>
      <c r="C7" s="12"/>
      <c r="D7" s="11"/>
      <c r="F7" s="11"/>
    </row>
    <row r="8" spans="1:3" s="1" customFormat="1" ht="27.75" customHeight="1">
      <c r="A8" s="6" t="s">
        <v>53</v>
      </c>
      <c r="B8" s="7">
        <v>26348053.4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163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162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26348053.4</v>
      </c>
      <c r="C7" s="8">
        <v>26348053.4</v>
      </c>
      <c r="D7" s="7"/>
    </row>
    <row r="8" spans="1:4" s="1" customFormat="1" ht="27.75" customHeight="1">
      <c r="A8" s="6" t="s">
        <v>53</v>
      </c>
      <c r="B8" s="7">
        <v>26348053.4</v>
      </c>
      <c r="C8" s="8">
        <v>26348053.4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4"/>
  <sheetViews>
    <sheetView showGridLines="0" workbookViewId="0" topLeftCell="A1">
      <selection activeCell="E6" sqref="E6"/>
    </sheetView>
  </sheetViews>
  <sheetFormatPr defaultColWidth="8.8515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2634.80534</v>
      </c>
      <c r="C6" s="54" t="str">
        <f>'支出总表（引用）'!A8</f>
        <v>一般公共服务支出</v>
      </c>
      <c r="D6" s="55">
        <f>('支出总表（引用）'!B8)/10000</f>
        <v>2634.80534</v>
      </c>
    </row>
    <row r="7" spans="1:4" s="1" customFormat="1" ht="17.25" customHeight="1">
      <c r="A7" s="35" t="s">
        <v>17</v>
      </c>
      <c r="B7" s="36">
        <v>2634.80534</v>
      </c>
      <c r="C7" s="54">
        <f>'支出总表（引用）'!A9</f>
        <v>0</v>
      </c>
      <c r="D7" s="55">
        <f>'支出总表（引用）'!B9</f>
        <v>0</v>
      </c>
    </row>
    <row r="8" spans="1:4" s="1" customFormat="1" ht="17.25" customHeight="1">
      <c r="A8" s="35" t="s">
        <v>18</v>
      </c>
      <c r="B8" s="36"/>
      <c r="C8" s="54">
        <f>'支出总表（引用）'!A10</f>
        <v>0</v>
      </c>
      <c r="D8" s="55">
        <f>'支出总表（引用）'!B10</f>
        <v>0</v>
      </c>
    </row>
    <row r="9" spans="1:4" s="1" customFormat="1" ht="17.25" customHeight="1">
      <c r="A9" s="35" t="s">
        <v>19</v>
      </c>
      <c r="B9" s="36"/>
      <c r="C9" s="54">
        <f>'支出总表（引用）'!A11</f>
        <v>0</v>
      </c>
      <c r="D9" s="55">
        <f>'支出总表（引用）'!B11</f>
        <v>0</v>
      </c>
    </row>
    <row r="10" spans="1:4" s="1" customFormat="1" ht="17.25" customHeight="1">
      <c r="A10" s="35" t="s">
        <v>20</v>
      </c>
      <c r="B10" s="36"/>
      <c r="C10" s="54">
        <f>'支出总表（引用）'!A12</f>
        <v>0</v>
      </c>
      <c r="D10" s="55">
        <f>'支出总表（引用）'!B12</f>
        <v>0</v>
      </c>
    </row>
    <row r="11" spans="1:4" s="1" customFormat="1" ht="17.25" customHeight="1">
      <c r="A11" s="35" t="s">
        <v>21</v>
      </c>
      <c r="B11" s="36"/>
      <c r="C11" s="54">
        <f>'支出总表（引用）'!A13</f>
        <v>0</v>
      </c>
      <c r="D11" s="55">
        <f>'支出总表（引用）'!B13</f>
        <v>0</v>
      </c>
    </row>
    <row r="12" spans="1:4" s="1" customFormat="1" ht="17.25" customHeight="1">
      <c r="A12" s="35" t="s">
        <v>22</v>
      </c>
      <c r="B12" s="36"/>
      <c r="C12" s="54">
        <f>'支出总表（引用）'!A14</f>
        <v>0</v>
      </c>
      <c r="D12" s="55">
        <f>'支出总表（引用）'!B14</f>
        <v>0</v>
      </c>
    </row>
    <row r="13" spans="1:4" s="1" customFormat="1" ht="17.25" customHeight="1">
      <c r="A13" s="35" t="s">
        <v>23</v>
      </c>
      <c r="B13" s="36"/>
      <c r="C13" s="54">
        <f>'支出总表（引用）'!A15</f>
        <v>0</v>
      </c>
      <c r="D13" s="55">
        <f>'支出总表（引用）'!B15</f>
        <v>0</v>
      </c>
    </row>
    <row r="14" spans="1:4" s="1" customFormat="1" ht="17.25" customHeight="1">
      <c r="A14" s="35" t="s">
        <v>24</v>
      </c>
      <c r="B14" s="36"/>
      <c r="C14" s="54">
        <f>'支出总表（引用）'!A16</f>
        <v>0</v>
      </c>
      <c r="D14" s="55">
        <f>'支出总表（引用）'!B16</f>
        <v>0</v>
      </c>
    </row>
    <row r="15" spans="1:4" s="1" customFormat="1" ht="17.25" customHeight="1">
      <c r="A15" s="35" t="s">
        <v>25</v>
      </c>
      <c r="B15" s="21"/>
      <c r="C15" s="54">
        <f>'支出总表（引用）'!A17</f>
        <v>0</v>
      </c>
      <c r="D15" s="55">
        <f>'支出总表（引用）'!B17</f>
        <v>0</v>
      </c>
    </row>
    <row r="16" spans="1:4" s="1" customFormat="1" ht="17.25" customHeight="1">
      <c r="A16" s="40"/>
      <c r="B16" s="41"/>
      <c r="C16" s="54">
        <f>'支出总表（引用）'!A18</f>
        <v>0</v>
      </c>
      <c r="D16" s="55">
        <f>'支出总表（引用）'!B18</f>
        <v>0</v>
      </c>
    </row>
    <row r="17" spans="1:4" s="1" customFormat="1" ht="19.5" customHeight="1">
      <c r="A17" s="40"/>
      <c r="B17" s="21"/>
      <c r="C17" s="54">
        <f>'支出总表（引用）'!A50</f>
        <v>0</v>
      </c>
      <c r="D17" s="55">
        <f>'支出总表（引用）'!B50</f>
        <v>0</v>
      </c>
    </row>
    <row r="18" spans="1:4" s="1" customFormat="1" ht="17.25" customHeight="1">
      <c r="A18" s="43" t="s">
        <v>26</v>
      </c>
      <c r="B18" s="36">
        <v>2634.80534</v>
      </c>
      <c r="C18" s="43" t="s">
        <v>27</v>
      </c>
      <c r="D18" s="21">
        <f>('支出总表（引用）'!B7)/10000</f>
        <v>2634.80534</v>
      </c>
    </row>
    <row r="19" spans="1:4" s="1" customFormat="1" ht="17.25" customHeight="1">
      <c r="A19" s="35" t="s">
        <v>28</v>
      </c>
      <c r="B19" s="36"/>
      <c r="C19" s="56" t="s">
        <v>29</v>
      </c>
      <c r="D19" s="21"/>
    </row>
    <row r="20" spans="1:4" s="1" customFormat="1" ht="17.25" customHeight="1">
      <c r="A20" s="35" t="s">
        <v>30</v>
      </c>
      <c r="B20" s="57"/>
      <c r="C20" s="58"/>
      <c r="D20" s="21"/>
    </row>
    <row r="21" spans="1:4" s="1" customFormat="1" ht="17.25" customHeight="1">
      <c r="A21" s="59"/>
      <c r="B21" s="60"/>
      <c r="C21" s="58"/>
      <c r="D21" s="21"/>
    </row>
    <row r="22" spans="1:4" s="1" customFormat="1" ht="17.25" customHeight="1">
      <c r="A22" s="43" t="s">
        <v>31</v>
      </c>
      <c r="B22" s="61">
        <f>SUM(B18,B19,B20)</f>
        <v>2634.80534</v>
      </c>
      <c r="C22" s="43" t="s">
        <v>32</v>
      </c>
      <c r="D22" s="21">
        <f>B22</f>
        <v>2634.80534</v>
      </c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C11" sqref="C11"/>
    </sheetView>
  </sheetViews>
  <sheetFormatPr defaultColWidth="8.8515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0" t="s">
        <v>36</v>
      </c>
      <c r="D4" s="51" t="s">
        <v>37</v>
      </c>
      <c r="E4" s="4" t="s">
        <v>38</v>
      </c>
      <c r="F4" s="4"/>
      <c r="G4" s="4"/>
      <c r="H4" s="4"/>
      <c r="I4" s="4"/>
      <c r="J4" s="45" t="s">
        <v>39</v>
      </c>
      <c r="K4" s="45" t="s">
        <v>40</v>
      </c>
      <c r="L4" s="45" t="s">
        <v>41</v>
      </c>
      <c r="M4" s="45" t="s">
        <v>42</v>
      </c>
      <c r="N4" s="45" t="s">
        <v>43</v>
      </c>
      <c r="O4" s="51" t="s">
        <v>44</v>
      </c>
    </row>
    <row r="5" spans="1:15" s="1" customFormat="1" ht="58.5" customHeight="1">
      <c r="A5" s="4"/>
      <c r="B5" s="4"/>
      <c r="C5" s="52"/>
      <c r="D5" s="51"/>
      <c r="E5" s="51" t="s">
        <v>45</v>
      </c>
      <c r="F5" s="51" t="s">
        <v>46</v>
      </c>
      <c r="G5" s="51" t="s">
        <v>47</v>
      </c>
      <c r="H5" s="51" t="s">
        <v>48</v>
      </c>
      <c r="I5" s="51" t="s">
        <v>49</v>
      </c>
      <c r="J5" s="45"/>
      <c r="K5" s="45"/>
      <c r="L5" s="45"/>
      <c r="M5" s="45"/>
      <c r="N5" s="45"/>
      <c r="O5" s="51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2634.80534</v>
      </c>
      <c r="D7" s="22"/>
      <c r="E7" s="22">
        <v>2634.80534</v>
      </c>
      <c r="F7" s="22">
        <v>2634.80534</v>
      </c>
      <c r="G7" s="22"/>
      <c r="H7" s="22"/>
      <c r="I7" s="22"/>
      <c r="J7" s="22"/>
      <c r="K7" s="22"/>
      <c r="L7" s="21"/>
      <c r="M7" s="48"/>
      <c r="N7" s="53"/>
      <c r="O7" s="21"/>
    </row>
    <row r="8" spans="1:15" s="1" customFormat="1" ht="37.5" customHeight="1">
      <c r="A8" s="6" t="s">
        <v>52</v>
      </c>
      <c r="B8" s="6" t="s">
        <v>53</v>
      </c>
      <c r="C8" s="22">
        <v>2634.80534</v>
      </c>
      <c r="D8" s="22"/>
      <c r="E8" s="22">
        <v>2634.80534</v>
      </c>
      <c r="F8" s="22">
        <v>2634.80534</v>
      </c>
      <c r="G8" s="22"/>
      <c r="H8" s="22"/>
      <c r="I8" s="22"/>
      <c r="J8" s="22"/>
      <c r="K8" s="22"/>
      <c r="L8" s="21"/>
      <c r="M8" s="48"/>
      <c r="N8" s="53"/>
      <c r="O8" s="21"/>
    </row>
    <row r="9" spans="1:15" s="1" customFormat="1" ht="37.5" customHeight="1">
      <c r="A9" s="6" t="s">
        <v>54</v>
      </c>
      <c r="B9" s="6" t="s">
        <v>55</v>
      </c>
      <c r="C9" s="22">
        <v>2634.80534</v>
      </c>
      <c r="D9" s="22"/>
      <c r="E9" s="22">
        <v>2634.80534</v>
      </c>
      <c r="F9" s="22">
        <v>2634.80534</v>
      </c>
      <c r="G9" s="22"/>
      <c r="H9" s="22"/>
      <c r="I9" s="22"/>
      <c r="J9" s="22"/>
      <c r="K9" s="22"/>
      <c r="L9" s="21"/>
      <c r="M9" s="48"/>
      <c r="N9" s="53"/>
      <c r="O9" s="21"/>
    </row>
    <row r="10" spans="1:15" s="1" customFormat="1" ht="37.5" customHeight="1">
      <c r="A10" s="6" t="s">
        <v>56</v>
      </c>
      <c r="B10" s="6" t="s">
        <v>57</v>
      </c>
      <c r="C10" s="22">
        <v>2634.80534</v>
      </c>
      <c r="D10" s="22"/>
      <c r="E10" s="22">
        <v>2634.80534</v>
      </c>
      <c r="F10" s="22">
        <v>2634.80534</v>
      </c>
      <c r="G10" s="22"/>
      <c r="H10" s="22"/>
      <c r="I10" s="22"/>
      <c r="J10" s="22"/>
      <c r="K10" s="22"/>
      <c r="L10" s="21"/>
      <c r="M10" s="48"/>
      <c r="N10" s="53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D17" sqref="D17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45" t="s">
        <v>36</v>
      </c>
      <c r="D4" s="3" t="s">
        <v>60</v>
      </c>
      <c r="E4" s="4" t="s">
        <v>61</v>
      </c>
      <c r="F4" s="46" t="s">
        <v>62</v>
      </c>
      <c r="G4" s="4" t="s">
        <v>63</v>
      </c>
      <c r="H4" s="47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45"/>
      <c r="D5" s="3"/>
      <c r="E5" s="4"/>
      <c r="F5" s="46"/>
      <c r="G5" s="4"/>
      <c r="H5" s="47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2634.80534</v>
      </c>
      <c r="D7" s="22">
        <v>2196.30534</v>
      </c>
      <c r="E7" s="22">
        <v>438.5</v>
      </c>
      <c r="F7" s="22"/>
      <c r="G7" s="21"/>
      <c r="H7" s="48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2634.80534</v>
      </c>
      <c r="D8" s="22">
        <v>2196.30534</v>
      </c>
      <c r="E8" s="22">
        <v>438.5</v>
      </c>
      <c r="F8" s="22"/>
      <c r="G8" s="21"/>
      <c r="H8" s="48"/>
    </row>
    <row r="9" spans="1:8" s="1" customFormat="1" ht="18.75" customHeight="1">
      <c r="A9" s="6" t="s">
        <v>54</v>
      </c>
      <c r="B9" s="6" t="s">
        <v>55</v>
      </c>
      <c r="C9" s="22">
        <v>2634.80534</v>
      </c>
      <c r="D9" s="22">
        <v>2196.30534</v>
      </c>
      <c r="E9" s="22">
        <v>438.5</v>
      </c>
      <c r="F9" s="22"/>
      <c r="G9" s="21"/>
      <c r="H9" s="48"/>
    </row>
    <row r="10" spans="1:8" s="1" customFormat="1" ht="18.75" customHeight="1">
      <c r="A10" s="6" t="s">
        <v>56</v>
      </c>
      <c r="B10" s="6" t="s">
        <v>57</v>
      </c>
      <c r="C10" s="22">
        <v>2634.80534</v>
      </c>
      <c r="D10" s="22">
        <v>2196.30534</v>
      </c>
      <c r="E10" s="22">
        <v>438.5</v>
      </c>
      <c r="F10" s="22"/>
      <c r="G10" s="21"/>
      <c r="H10" s="48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6"/>
  <sheetViews>
    <sheetView showGridLines="0" workbookViewId="0" topLeftCell="A1">
      <selection activeCell="G6" sqref="G6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v>2634.80534</v>
      </c>
      <c r="C6" s="37" t="s">
        <v>72</v>
      </c>
      <c r="D6" s="7">
        <f>('财拨总表（引用）'!B7)/10000</f>
        <v>2634.80534</v>
      </c>
      <c r="E6" s="7">
        <f>('财拨总表（引用）'!C7)/10000</f>
        <v>2634.80534</v>
      </c>
      <c r="F6" s="7">
        <f>'财拨总表（引用）'!D7</f>
        <v>0</v>
      </c>
      <c r="G6" s="13"/>
    </row>
    <row r="7" spans="1:7" s="1" customFormat="1" ht="17.25" customHeight="1">
      <c r="A7" s="35" t="s">
        <v>73</v>
      </c>
      <c r="B7" s="36">
        <v>2634.80534</v>
      </c>
      <c r="C7" s="38" t="str">
        <f>'财拨总表（引用）'!A8</f>
        <v>一般公共服务支出</v>
      </c>
      <c r="D7" s="39">
        <f>('财拨总表（引用）'!B8)/10000</f>
        <v>2634.80534</v>
      </c>
      <c r="E7" s="39">
        <f>('财拨总表（引用）'!C8)/10000</f>
        <v>2634.80534</v>
      </c>
      <c r="F7" s="39">
        <f>'财拨总表（引用）'!D8</f>
        <v>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9.5" customHeight="1">
      <c r="A12" s="40"/>
      <c r="B12" s="21"/>
      <c r="C12" s="42">
        <f>'财拨总表（引用）'!A49</f>
        <v>0</v>
      </c>
      <c r="D12" s="39">
        <f>'财拨总表（引用）'!B49</f>
        <v>0</v>
      </c>
      <c r="E12" s="39">
        <f>'财拨总表（引用）'!C49</f>
        <v>0</v>
      </c>
      <c r="F12" s="39">
        <f>'财拨总表（引用）'!D49</f>
        <v>0</v>
      </c>
      <c r="G12" s="13"/>
    </row>
    <row r="13" spans="1:7" s="1" customFormat="1" ht="17.25" customHeight="1">
      <c r="A13" s="40" t="s">
        <v>77</v>
      </c>
      <c r="B13" s="21"/>
      <c r="C13" s="39" t="s">
        <v>78</v>
      </c>
      <c r="D13" s="39"/>
      <c r="E13" s="39"/>
      <c r="F13" s="21"/>
      <c r="G13" s="13"/>
    </row>
    <row r="14" spans="1:7" s="1" customFormat="1" ht="17.25" customHeight="1">
      <c r="A14" s="17" t="s">
        <v>79</v>
      </c>
      <c r="B14" s="21"/>
      <c r="C14" s="39"/>
      <c r="D14" s="39"/>
      <c r="E14" s="39"/>
      <c r="F14" s="21"/>
      <c r="G14" s="13"/>
    </row>
    <row r="15" spans="1:7" s="1" customFormat="1" ht="17.25" customHeight="1">
      <c r="A15" s="40" t="s">
        <v>80</v>
      </c>
      <c r="B15" s="7"/>
      <c r="C15" s="39"/>
      <c r="D15" s="39"/>
      <c r="E15" s="39"/>
      <c r="F15" s="21"/>
      <c r="G15" s="13"/>
    </row>
    <row r="16" spans="1:7" s="1" customFormat="1" ht="17.25" customHeight="1">
      <c r="A16" s="40"/>
      <c r="B16" s="21"/>
      <c r="C16" s="39"/>
      <c r="D16" s="39"/>
      <c r="E16" s="39"/>
      <c r="F16" s="21"/>
      <c r="G16" s="13"/>
    </row>
    <row r="17" spans="1:7" s="1" customFormat="1" ht="17.25" customHeight="1">
      <c r="A17" s="40"/>
      <c r="B17" s="21"/>
      <c r="C17" s="39"/>
      <c r="D17" s="39"/>
      <c r="E17" s="39"/>
      <c r="F17" s="21"/>
      <c r="G17" s="13"/>
    </row>
    <row r="18" spans="1:7" s="1" customFormat="1" ht="17.25" customHeight="1">
      <c r="A18" s="43" t="s">
        <v>31</v>
      </c>
      <c r="B18" s="7">
        <f>B6</f>
        <v>2634.80534</v>
      </c>
      <c r="C18" s="43" t="s">
        <v>32</v>
      </c>
      <c r="D18" s="39">
        <v>2634.80534</v>
      </c>
      <c r="E18" s="39">
        <v>2634.80534</v>
      </c>
      <c r="F18" s="7">
        <f>'财拨总表（引用）'!D7</f>
        <v>0</v>
      </c>
      <c r="G18" s="13"/>
    </row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>
      <c r="AF44" s="11"/>
    </row>
    <row r="45" s="1" customFormat="1" ht="14.25">
      <c r="AD45" s="11"/>
    </row>
    <row r="46" spans="31:32" s="1" customFormat="1" ht="14.25">
      <c r="AE46" s="11"/>
      <c r="AF46" s="11"/>
    </row>
    <row r="47" spans="32:33" s="1" customFormat="1" ht="14.25">
      <c r="AF47" s="11"/>
      <c r="AG47" s="11"/>
    </row>
    <row r="48" s="1" customFormat="1" ht="14.25">
      <c r="AG48" s="44" t="s">
        <v>81</v>
      </c>
    </row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>
      <c r="Z85" s="11"/>
    </row>
    <row r="86" spans="23:26" s="1" customFormat="1" ht="14.25">
      <c r="W86" s="11"/>
      <c r="X86" s="11"/>
      <c r="Y86" s="11"/>
      <c r="Z86" s="44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C11" sqref="C1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2634.80534</v>
      </c>
      <c r="D7" s="22">
        <v>2196.30534</v>
      </c>
      <c r="E7" s="21">
        <v>438.5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2634.80534</v>
      </c>
      <c r="D8" s="22">
        <v>2196.30534</v>
      </c>
      <c r="E8" s="21">
        <v>438.5</v>
      </c>
    </row>
    <row r="9" spans="1:5" s="1" customFormat="1" ht="18.75" customHeight="1">
      <c r="A9" s="6" t="s">
        <v>54</v>
      </c>
      <c r="B9" s="6" t="s">
        <v>55</v>
      </c>
      <c r="C9" s="22">
        <v>2634.80534</v>
      </c>
      <c r="D9" s="22">
        <v>2196.30534</v>
      </c>
      <c r="E9" s="21">
        <v>438.5</v>
      </c>
    </row>
    <row r="10" spans="1:5" s="1" customFormat="1" ht="18.75" customHeight="1">
      <c r="A10" s="6" t="s">
        <v>56</v>
      </c>
      <c r="B10" s="6" t="s">
        <v>57</v>
      </c>
      <c r="C10" s="22">
        <v>2634.80534</v>
      </c>
      <c r="D10" s="22">
        <v>2196.30534</v>
      </c>
      <c r="E10" s="21">
        <v>438.5</v>
      </c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showGridLines="0" tabSelected="1" workbookViewId="0" topLeftCell="A3">
      <selection activeCell="F10" sqref="F10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87</v>
      </c>
      <c r="E5" s="19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2196.30534</v>
      </c>
      <c r="D7" s="22">
        <v>1633.2902279999998</v>
      </c>
      <c r="E7" s="21">
        <v>563.015112</v>
      </c>
      <c r="F7" s="31"/>
      <c r="G7" s="31"/>
      <c r="H7" s="11"/>
    </row>
    <row r="8" spans="1:5" s="1" customFormat="1" ht="18.75" customHeight="1">
      <c r="A8" s="6"/>
      <c r="B8" s="6" t="s">
        <v>89</v>
      </c>
      <c r="C8" s="22">
        <v>1627.011734</v>
      </c>
      <c r="D8" s="22">
        <v>1627.011734</v>
      </c>
      <c r="E8" s="21"/>
    </row>
    <row r="9" spans="1:5" s="1" customFormat="1" ht="18.75" customHeight="1">
      <c r="A9" s="6" t="s">
        <v>90</v>
      </c>
      <c r="B9" s="6" t="s">
        <v>91</v>
      </c>
      <c r="C9" s="22">
        <v>700.7556</v>
      </c>
      <c r="D9" s="22">
        <v>700.7556</v>
      </c>
      <c r="E9" s="21"/>
    </row>
    <row r="10" spans="1:5" s="1" customFormat="1" ht="18.75" customHeight="1">
      <c r="A10" s="6" t="s">
        <v>92</v>
      </c>
      <c r="B10" s="6" t="s">
        <v>93</v>
      </c>
      <c r="C10" s="22">
        <v>401.7168</v>
      </c>
      <c r="D10" s="22">
        <v>401.7168</v>
      </c>
      <c r="E10" s="21"/>
    </row>
    <row r="11" spans="1:5" s="1" customFormat="1" ht="18.75" customHeight="1">
      <c r="A11" s="6" t="s">
        <v>94</v>
      </c>
      <c r="B11" s="6" t="s">
        <v>95</v>
      </c>
      <c r="C11" s="22">
        <v>78.948</v>
      </c>
      <c r="D11" s="22">
        <v>78.948</v>
      </c>
      <c r="E11" s="21"/>
    </row>
    <row r="12" spans="1:5" s="1" customFormat="1" ht="18.75" customHeight="1">
      <c r="A12" s="6" t="s">
        <v>96</v>
      </c>
      <c r="B12" s="6" t="s">
        <v>97</v>
      </c>
      <c r="C12" s="22">
        <v>183.915984</v>
      </c>
      <c r="D12" s="22">
        <v>183.915984</v>
      </c>
      <c r="E12" s="21"/>
    </row>
    <row r="13" spans="1:5" s="1" customFormat="1" ht="18.75" customHeight="1">
      <c r="A13" s="6" t="s">
        <v>98</v>
      </c>
      <c r="B13" s="6" t="s">
        <v>99</v>
      </c>
      <c r="C13" s="22">
        <v>66.148344</v>
      </c>
      <c r="D13" s="22">
        <v>66.148344</v>
      </c>
      <c r="E13" s="21"/>
    </row>
    <row r="14" spans="1:5" s="1" customFormat="1" ht="18.75" customHeight="1">
      <c r="A14" s="6" t="s">
        <v>100</v>
      </c>
      <c r="B14" s="6" t="s">
        <v>101</v>
      </c>
      <c r="C14" s="22">
        <v>0.549135</v>
      </c>
      <c r="D14" s="22">
        <v>0.549135</v>
      </c>
      <c r="E14" s="21"/>
    </row>
    <row r="15" spans="1:5" s="1" customFormat="1" ht="18.75" customHeight="1">
      <c r="A15" s="6" t="s">
        <v>102</v>
      </c>
      <c r="B15" s="6" t="s">
        <v>103</v>
      </c>
      <c r="C15" s="22">
        <v>1.8304509999999998</v>
      </c>
      <c r="D15" s="22">
        <v>1.8304509999999998</v>
      </c>
      <c r="E15" s="21"/>
    </row>
    <row r="16" spans="1:5" s="1" customFormat="1" ht="18.75" customHeight="1">
      <c r="A16" s="6" t="s">
        <v>104</v>
      </c>
      <c r="B16" s="6" t="s">
        <v>105</v>
      </c>
      <c r="C16" s="22">
        <v>1.144032</v>
      </c>
      <c r="D16" s="22">
        <v>1.144032</v>
      </c>
      <c r="E16" s="21"/>
    </row>
    <row r="17" spans="1:5" s="1" customFormat="1" ht="18.75" customHeight="1">
      <c r="A17" s="6" t="s">
        <v>106</v>
      </c>
      <c r="B17" s="6" t="s">
        <v>107</v>
      </c>
      <c r="C17" s="22">
        <v>1.3104</v>
      </c>
      <c r="D17" s="22">
        <v>1.3104</v>
      </c>
      <c r="E17" s="21"/>
    </row>
    <row r="18" spans="1:5" s="1" customFormat="1" ht="18.75" customHeight="1">
      <c r="A18" s="6" t="s">
        <v>108</v>
      </c>
      <c r="B18" s="6" t="s">
        <v>109</v>
      </c>
      <c r="C18" s="22">
        <v>132.296688</v>
      </c>
      <c r="D18" s="22">
        <v>132.296688</v>
      </c>
      <c r="E18" s="21"/>
    </row>
    <row r="19" spans="1:5" s="1" customFormat="1" ht="18.75" customHeight="1">
      <c r="A19" s="6" t="s">
        <v>110</v>
      </c>
      <c r="B19" s="6" t="s">
        <v>111</v>
      </c>
      <c r="C19" s="22">
        <v>58.3963</v>
      </c>
      <c r="D19" s="22">
        <v>58.3963</v>
      </c>
      <c r="E19" s="21"/>
    </row>
    <row r="20" spans="1:5" s="1" customFormat="1" ht="18.75" customHeight="1">
      <c r="A20" s="6"/>
      <c r="B20" s="6" t="s">
        <v>112</v>
      </c>
      <c r="C20" s="22">
        <v>563.015112</v>
      </c>
      <c r="D20" s="22"/>
      <c r="E20" s="21">
        <v>563.015112</v>
      </c>
    </row>
    <row r="21" spans="1:5" s="1" customFormat="1" ht="18.75" customHeight="1">
      <c r="A21" s="6" t="s">
        <v>113</v>
      </c>
      <c r="B21" s="6" t="s">
        <v>114</v>
      </c>
      <c r="C21" s="22">
        <v>138.725874</v>
      </c>
      <c r="D21" s="22"/>
      <c r="E21" s="21">
        <v>138.725874</v>
      </c>
    </row>
    <row r="22" spans="1:5" s="1" customFormat="1" ht="18.75" customHeight="1">
      <c r="A22" s="6" t="s">
        <v>115</v>
      </c>
      <c r="B22" s="6" t="s">
        <v>116</v>
      </c>
      <c r="C22" s="22">
        <v>20</v>
      </c>
      <c r="D22" s="22"/>
      <c r="E22" s="21">
        <v>20</v>
      </c>
    </row>
    <row r="23" spans="1:5" s="1" customFormat="1" ht="18.75" customHeight="1">
      <c r="A23" s="6" t="s">
        <v>117</v>
      </c>
      <c r="B23" s="6" t="s">
        <v>118</v>
      </c>
      <c r="C23" s="22">
        <v>7</v>
      </c>
      <c r="D23" s="22"/>
      <c r="E23" s="21">
        <v>7</v>
      </c>
    </row>
    <row r="24" spans="1:5" s="1" customFormat="1" ht="18.75" customHeight="1">
      <c r="A24" s="6" t="s">
        <v>119</v>
      </c>
      <c r="B24" s="6" t="s">
        <v>120</v>
      </c>
      <c r="C24" s="22">
        <v>7.368</v>
      </c>
      <c r="D24" s="22"/>
      <c r="E24" s="21">
        <v>7.368</v>
      </c>
    </row>
    <row r="25" spans="1:5" s="1" customFormat="1" ht="18.75" customHeight="1">
      <c r="A25" s="6" t="s">
        <v>121</v>
      </c>
      <c r="B25" s="6" t="s">
        <v>122</v>
      </c>
      <c r="C25" s="22">
        <v>102.36</v>
      </c>
      <c r="D25" s="22"/>
      <c r="E25" s="21">
        <v>102.36</v>
      </c>
    </row>
    <row r="26" spans="1:5" s="1" customFormat="1" ht="18.75" customHeight="1">
      <c r="A26" s="6" t="s">
        <v>123</v>
      </c>
      <c r="B26" s="6" t="s">
        <v>124</v>
      </c>
      <c r="C26" s="22">
        <v>24</v>
      </c>
      <c r="D26" s="22"/>
      <c r="E26" s="21">
        <v>24</v>
      </c>
    </row>
    <row r="27" spans="1:5" s="1" customFormat="1" ht="18.75" customHeight="1">
      <c r="A27" s="6" t="s">
        <v>125</v>
      </c>
      <c r="B27" s="6" t="s">
        <v>126</v>
      </c>
      <c r="C27" s="22">
        <v>9.3</v>
      </c>
      <c r="D27" s="22"/>
      <c r="E27" s="21">
        <v>9.3</v>
      </c>
    </row>
    <row r="28" spans="1:5" s="1" customFormat="1" ht="18.75" customHeight="1">
      <c r="A28" s="6" t="s">
        <v>127</v>
      </c>
      <c r="B28" s="6" t="s">
        <v>128</v>
      </c>
      <c r="C28" s="22">
        <v>9</v>
      </c>
      <c r="D28" s="22"/>
      <c r="E28" s="21">
        <v>9</v>
      </c>
    </row>
    <row r="29" spans="1:5" s="1" customFormat="1" ht="18.75" customHeight="1">
      <c r="A29" s="6" t="s">
        <v>129</v>
      </c>
      <c r="B29" s="6" t="s">
        <v>130</v>
      </c>
      <c r="C29" s="22">
        <v>9.2</v>
      </c>
      <c r="D29" s="22"/>
      <c r="E29" s="21">
        <v>9.2</v>
      </c>
    </row>
    <row r="30" spans="1:5" s="1" customFormat="1" ht="18.75" customHeight="1">
      <c r="A30" s="6" t="s">
        <v>131</v>
      </c>
      <c r="B30" s="6" t="s">
        <v>132</v>
      </c>
      <c r="C30" s="22">
        <v>6.3</v>
      </c>
      <c r="D30" s="22"/>
      <c r="E30" s="21">
        <v>6.3</v>
      </c>
    </row>
    <row r="31" spans="1:5" s="1" customFormat="1" ht="18.75" customHeight="1">
      <c r="A31" s="6" t="s">
        <v>133</v>
      </c>
      <c r="B31" s="6" t="s">
        <v>134</v>
      </c>
      <c r="C31" s="22">
        <v>14.015112</v>
      </c>
      <c r="D31" s="22"/>
      <c r="E31" s="21">
        <v>14.015112</v>
      </c>
    </row>
    <row r="32" spans="1:5" s="1" customFormat="1" ht="18.75" customHeight="1">
      <c r="A32" s="6" t="s">
        <v>135</v>
      </c>
      <c r="B32" s="6" t="s">
        <v>136</v>
      </c>
      <c r="C32" s="22">
        <v>66.24</v>
      </c>
      <c r="D32" s="22"/>
      <c r="E32" s="21">
        <v>66.24</v>
      </c>
    </row>
    <row r="33" spans="1:5" s="1" customFormat="1" ht="18.75" customHeight="1">
      <c r="A33" s="6" t="s">
        <v>137</v>
      </c>
      <c r="B33" s="6" t="s">
        <v>138</v>
      </c>
      <c r="C33" s="22">
        <v>41.3</v>
      </c>
      <c r="D33" s="22"/>
      <c r="E33" s="21">
        <v>41.3</v>
      </c>
    </row>
    <row r="34" spans="1:5" s="1" customFormat="1" ht="18.75" customHeight="1">
      <c r="A34" s="6" t="s">
        <v>139</v>
      </c>
      <c r="B34" s="6" t="s">
        <v>140</v>
      </c>
      <c r="C34" s="22">
        <v>99.12</v>
      </c>
      <c r="D34" s="22"/>
      <c r="E34" s="21">
        <v>99.12</v>
      </c>
    </row>
    <row r="35" spans="1:5" s="1" customFormat="1" ht="18.75" customHeight="1">
      <c r="A35" s="6" t="s">
        <v>141</v>
      </c>
      <c r="B35" s="6" t="s">
        <v>101</v>
      </c>
      <c r="C35" s="22">
        <v>2.096798</v>
      </c>
      <c r="D35" s="22"/>
      <c r="E35" s="21">
        <v>2.096798</v>
      </c>
    </row>
    <row r="36" spans="1:5" s="1" customFormat="1" ht="18.75" customHeight="1">
      <c r="A36" s="6" t="s">
        <v>142</v>
      </c>
      <c r="B36" s="6" t="s">
        <v>103</v>
      </c>
      <c r="C36" s="22">
        <v>6.9893279999999995</v>
      </c>
      <c r="D36" s="22"/>
      <c r="E36" s="21">
        <v>6.9893279999999995</v>
      </c>
    </row>
    <row r="37" spans="1:5" s="1" customFormat="1" ht="18.75" customHeight="1">
      <c r="A37" s="6"/>
      <c r="B37" s="6" t="s">
        <v>143</v>
      </c>
      <c r="C37" s="22">
        <v>6.278494</v>
      </c>
      <c r="D37" s="22">
        <v>6.278494</v>
      </c>
      <c r="E37" s="21"/>
    </row>
    <row r="38" spans="1:5" s="1" customFormat="1" ht="18.75" customHeight="1">
      <c r="A38" s="6" t="s">
        <v>144</v>
      </c>
      <c r="B38" s="6" t="s">
        <v>145</v>
      </c>
      <c r="C38" s="22">
        <v>0.276</v>
      </c>
      <c r="D38" s="22">
        <v>0.276</v>
      </c>
      <c r="E38" s="21"/>
    </row>
    <row r="39" spans="1:5" s="1" customFormat="1" ht="18.75" customHeight="1">
      <c r="A39" s="6" t="s">
        <v>146</v>
      </c>
      <c r="B39" s="6" t="s">
        <v>147</v>
      </c>
      <c r="C39" s="22">
        <v>5.054494</v>
      </c>
      <c r="D39" s="22">
        <v>5.054494</v>
      </c>
      <c r="E39" s="21"/>
    </row>
    <row r="40" spans="1:5" s="1" customFormat="1" ht="18.75" customHeight="1">
      <c r="A40" s="6" t="s">
        <v>148</v>
      </c>
      <c r="B40" s="6" t="s">
        <v>149</v>
      </c>
      <c r="C40" s="22">
        <v>0.84</v>
      </c>
      <c r="D40" s="22">
        <v>0.84</v>
      </c>
      <c r="E40" s="21"/>
    </row>
    <row r="41" spans="1:5" s="1" customFormat="1" ht="18.75" customHeight="1">
      <c r="A41" s="6" t="s">
        <v>150</v>
      </c>
      <c r="B41" s="6" t="s">
        <v>107</v>
      </c>
      <c r="C41" s="22">
        <v>0.108</v>
      </c>
      <c r="D41" s="22">
        <v>0.108</v>
      </c>
      <c r="E41" s="21"/>
    </row>
    <row r="42" spans="1:8" s="1" customFormat="1" ht="21" customHeight="1">
      <c r="A42" s="13"/>
      <c r="B42" s="13"/>
      <c r="C42" s="13"/>
      <c r="D42" s="13"/>
      <c r="E42" s="13"/>
      <c r="F42" s="13"/>
      <c r="G42" s="13"/>
      <c r="H42" s="11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6" s="1" customFormat="1" ht="21" customHeight="1">
      <c r="A44" s="13"/>
      <c r="B44" s="13"/>
      <c r="C44" s="13"/>
      <c r="D44" s="13"/>
      <c r="E44" s="13"/>
      <c r="F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="1" customFormat="1" ht="21" customHeight="1"/>
    <row r="52" spans="1:7" s="1" customFormat="1" ht="21" customHeight="1">
      <c r="A52" s="13"/>
      <c r="B52" s="13"/>
      <c r="C52" s="13"/>
      <c r="D52" s="13"/>
      <c r="E52" s="13"/>
      <c r="F52" s="13"/>
      <c r="G5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12" sqref="C12"/>
    </sheetView>
  </sheetViews>
  <sheetFormatPr defaultColWidth="8.8515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23"/>
    </row>
    <row r="2" spans="1:7" s="1" customFormat="1" ht="30" customHeight="1">
      <c r="A2" s="14" t="s">
        <v>151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152</v>
      </c>
      <c r="B4" s="5" t="s">
        <v>153</v>
      </c>
      <c r="C4" s="5" t="s">
        <v>36</v>
      </c>
      <c r="D4" s="26" t="s">
        <v>154</v>
      </c>
      <c r="E4" s="5" t="s">
        <v>155</v>
      </c>
      <c r="F4" s="27" t="s">
        <v>156</v>
      </c>
      <c r="G4" s="5" t="s">
        <v>157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50.5</v>
      </c>
      <c r="D6" s="22"/>
      <c r="E6" s="22">
        <v>9.2</v>
      </c>
      <c r="F6" s="21">
        <v>41.3</v>
      </c>
      <c r="G6" s="21"/>
    </row>
    <row r="7" spans="1:7" s="1" customFormat="1" ht="22.5" customHeight="1">
      <c r="A7" s="6" t="s">
        <v>158</v>
      </c>
      <c r="B7" s="6" t="s">
        <v>159</v>
      </c>
      <c r="C7" s="22">
        <v>50.5</v>
      </c>
      <c r="D7" s="22"/>
      <c r="E7" s="22">
        <v>9.2</v>
      </c>
      <c r="F7" s="21">
        <v>41.3</v>
      </c>
      <c r="G7" s="21"/>
    </row>
    <row r="8" spans="1:7" s="1" customFormat="1" ht="14.25">
      <c r="A8" s="11"/>
      <c r="B8" s="11"/>
      <c r="C8" s="11"/>
      <c r="D8" s="11"/>
      <c r="E8" s="11"/>
      <c r="F8" s="11"/>
      <c r="G8" s="11"/>
    </row>
    <row r="9" spans="1:8" s="1" customFormat="1" ht="14.25">
      <c r="A9" s="11"/>
      <c r="B9" s="11"/>
      <c r="C9" s="11"/>
      <c r="D9" s="11"/>
      <c r="E9" s="11"/>
      <c r="F9" s="11"/>
      <c r="G9" s="11"/>
      <c r="H9" s="11"/>
    </row>
    <row r="10" spans="1:7" s="1" customFormat="1" ht="14.25">
      <c r="A10" s="11"/>
      <c r="B10" s="11"/>
      <c r="C10" s="11"/>
      <c r="D10" s="11"/>
      <c r="E10" s="11"/>
      <c r="F10" s="11"/>
      <c r="G10" s="11"/>
    </row>
    <row r="11" spans="1:7" s="1" customFormat="1" ht="14.25">
      <c r="A11" s="11"/>
      <c r="B11" s="11"/>
      <c r="C11" s="11"/>
      <c r="D11" s="11"/>
      <c r="E11" s="11"/>
      <c r="F11" s="11"/>
      <c r="G11" s="11"/>
    </row>
    <row r="12" spans="1:7" s="1" customFormat="1" ht="14.25">
      <c r="A12" s="11"/>
      <c r="B12" s="11"/>
      <c r="C12" s="11"/>
      <c r="D12" s="11"/>
      <c r="E12" s="11"/>
      <c r="F12" s="11"/>
      <c r="G12" s="11"/>
    </row>
    <row r="13" spans="1:7" s="1" customFormat="1" ht="14.25">
      <c r="A13" s="11"/>
      <c r="B13" s="11"/>
      <c r="C13" s="11"/>
      <c r="D13" s="11"/>
      <c r="E13" s="11"/>
      <c r="F13" s="11"/>
      <c r="G13" s="11"/>
    </row>
    <row r="14" spans="1:7" s="1" customFormat="1" ht="14.25">
      <c r="A14" s="11"/>
      <c r="B14" s="11"/>
      <c r="C14" s="11"/>
      <c r="D14" s="11"/>
      <c r="E14" s="11"/>
      <c r="F14" s="11"/>
      <c r="G14" s="11"/>
    </row>
    <row r="15" spans="1:7" s="1" customFormat="1" ht="14.25">
      <c r="A15" s="11"/>
      <c r="B15" s="11"/>
      <c r="C15" s="11"/>
      <c r="D15" s="11"/>
      <c r="E15" s="11"/>
      <c r="F15" s="11"/>
      <c r="G15" s="11"/>
    </row>
    <row r="16" spans="5:7" s="1" customFormat="1" ht="14.25">
      <c r="E16" s="11"/>
      <c r="F16" s="11"/>
      <c r="G16" s="11"/>
    </row>
    <row r="17" spans="4:6" s="1" customFormat="1" ht="14.25">
      <c r="D17" s="11"/>
      <c r="E17" s="11"/>
      <c r="F17" s="11"/>
    </row>
    <row r="18" spans="2:6" s="1" customFormat="1" ht="14.25">
      <c r="B18" s="11"/>
      <c r="C18" s="11"/>
      <c r="D18" s="11"/>
      <c r="F18" s="11"/>
    </row>
    <row r="19" spans="3:7" s="1" customFormat="1" ht="14.25">
      <c r="C19" s="11"/>
      <c r="E19" s="11"/>
      <c r="G19" s="11"/>
    </row>
    <row r="20" spans="3:7" s="1" customFormat="1" ht="14.25">
      <c r="C20" s="11"/>
      <c r="G20" s="11"/>
    </row>
    <row r="21" spans="5:7" s="1" customFormat="1" ht="14.25">
      <c r="E21" s="11"/>
      <c r="G21" s="11"/>
    </row>
    <row r="22" s="1" customFormat="1" ht="14.25"/>
    <row r="23" s="1" customFormat="1" ht="14.25"/>
    <row r="24" s="1" customFormat="1" ht="14.25"/>
    <row r="25" s="1" customFormat="1" ht="14.2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5" sqref="C15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cokedown</cp:lastModifiedBy>
  <dcterms:created xsi:type="dcterms:W3CDTF">2020-07-10T10:00:30Z</dcterms:created>
  <dcterms:modified xsi:type="dcterms:W3CDTF">2020-07-10T10:04:24Z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